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D0E56DE3-E392-4C81-8F3B-E24AA6E88DDE}"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<sst xmlns="http://schemas.openxmlformats.org/spreadsheetml/2006/main" count="1743" uniqueCount="1174">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</sst>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N22" sqref="N22"/>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225</v>
      </c>
      <c r="B10" s="149"/>
      <c r="C10" s="149"/>
      <c r="D10" s="145" t="str">
        <f>VLOOKUP(A10,listado,2,0)</f>
        <v>Gerente 2</v>
      </c>
      <c r="E10" s="145"/>
      <c r="F10" s="145"/>
      <c r="G10" s="182" t="str">
        <f>VLOOKUP(A10,listado,3,0)</f>
        <v>PMO Internacional</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Project Manager Professional (PMP)</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15 años de experiencia global en el sector de la Ingeniería/ 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15 años de experiencia en proyectos y obras en el ámbito aeronáutico.</v>
      </c>
      <c r="C21" s="112"/>
      <c r="D21" s="112"/>
      <c r="E21" s="112"/>
      <c r="F21" s="112"/>
      <c r="G21" s="112"/>
      <c r="H21" s="112"/>
      <c r="I21" s="62"/>
      <c r="J21" s="95"/>
      <c r="K21" s="95"/>
      <c r="L21" s="96"/>
    </row>
    <row r="22" spans="1:12" s="2" customFormat="1" ht="60" customHeight="1" thickBot="1">
      <c r="A22" s="49" t="s">
        <v>40</v>
      </c>
      <c r="B22" s="112" t="str">
        <f>VLOOKUP(A10,listado,9,0)</f>
        <v>Al menos 4 años de experiencia como coordinador general para diseño de aeropuerto internacional.</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Requerida experiencia como Técnico de Seguridad Aeronáutica en departamento de seguridad operacional de un aeropuerto internacional.</v>
      </c>
      <c r="B24" s="98"/>
      <c r="C24" s="98"/>
      <c r="D24" s="98"/>
      <c r="E24" s="98"/>
      <c r="F24" s="98"/>
      <c r="G24" s="98"/>
      <c r="H24" s="99"/>
      <c r="I24" s="62"/>
      <c r="J24" s="95"/>
      <c r="K24" s="95"/>
      <c r="L24" s="96"/>
    </row>
    <row r="25" spans="1:12" s="2" customFormat="1" ht="49.8" customHeight="1" thickBot="1">
      <c r="A25" s="97" t="str">
        <f>VLOOKUP(A10,listado,11,0)</f>
        <v>Requerida experiencia demostrable en al menos dos (2) trabajos de diseño u obra para obras de aeropuertos internacionales donde el idioma de trabajo haya sido el inglés.</v>
      </c>
      <c r="B25" s="98"/>
      <c r="C25" s="98"/>
      <c r="D25" s="98"/>
      <c r="E25" s="98"/>
      <c r="F25" s="98"/>
      <c r="G25" s="98"/>
      <c r="H25" s="99"/>
      <c r="I25" s="62"/>
      <c r="J25" s="95"/>
      <c r="K25" s="95"/>
      <c r="L25" s="96"/>
    </row>
    <row r="26" spans="1:12" s="2" customFormat="1" ht="49.8" customHeight="1" thickBot="1">
      <c r="A26" s="97" t="str">
        <f>VLOOKUP(A10,listado,12,0)</f>
        <v>Al menos dos (2) experiencias en trabajos de diseño o supervisión de obra en aeropuestos que hayan supuesto expatriaciones de, al menos, un (1) año de duración cada una.</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d3aebyqq4xXbQ8c8zbuDlsdpBqqv4Cf6v8Hc4ZuHUPB5FQ+ah6i6X2v/iOjwKOmI4MUtFp3/TGUMXQ1IuLg3AQ==" saltValue="molXg6okvyBzIHxxpoMP+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2024-04-26T10:32:51Z</dcterms:modified>
</cp:coreProperties>
</file>